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1" l="1"/>
  <c r="C133" i="1"/>
  <c r="C130" i="1"/>
  <c r="C78" i="1"/>
  <c r="C70" i="1"/>
  <c r="C67" i="1"/>
  <c r="H29" i="1"/>
  <c r="H49" i="1"/>
  <c r="H25" i="1" l="1"/>
  <c r="H33" i="1" l="1"/>
  <c r="H37" i="1"/>
  <c r="H60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<sst xmlns="http://schemas.openxmlformats.org/spreadsheetml/2006/main" count="205" uniqueCount="140">
  <si>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</si>
  <si>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</si>
  <si>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</si>
  <si>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</si>
  <si>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</si>
  <si>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</si>
  <si>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</si>
  <si>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</si>
  <si>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</si>
  <si>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</si>
  <si>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</si>
  <si>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</si>
  <si>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</si>
  <si>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</si>
  <si>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</si>
  <si>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</si>
  <si>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</si>
  <si>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</si>
  <si>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</si>
  <si>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</si>
  <si>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</si>
  <si>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</si>
  <si>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</si>
  <si>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</si>
  <si>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</si>
  <si>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</si>
  <si>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</si>
  <si>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</si>
  <si>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</si>
  <si>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</si>
  <si>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</si>
  <si>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22.04.2025 </t>
  </si>
  <si>
    <t>Dana 22.04.2025.godine Dom zdravlja Požarevac nije izvršio plaćanje prema dobavljačima:</t>
  </si>
  <si>
    <t>Primljena i neutrošena participacija od 22.04.2025</t>
  </si>
  <si>
    <t>Messer Tehnogas</t>
  </si>
  <si>
    <t>Lavija</t>
  </si>
  <si>
    <t>Elektroprivreda-TE KO</t>
  </si>
  <si>
    <t>NIS</t>
  </si>
  <si>
    <t>Toplifikacija JP</t>
  </si>
  <si>
    <t>Auto- Mirkos doo</t>
  </si>
  <si>
    <t>Dobrovoljno vatrogasno drustvo  Požarevac</t>
  </si>
  <si>
    <t>Elektroluks-012  doo</t>
  </si>
  <si>
    <t>Evropa Okovi</t>
  </si>
  <si>
    <t>FAMILY KALCIC</t>
  </si>
  <si>
    <t>Infolab doo</t>
  </si>
  <si>
    <t>JKP Komunalne službe</t>
  </si>
  <si>
    <t>JKP Vodovod i kanalizacija</t>
  </si>
  <si>
    <t>JP PTT SAOB. "POZAREVAC"</t>
  </si>
  <si>
    <t>Medicom</t>
  </si>
  <si>
    <t>Medicinski fakultet Beograd</t>
  </si>
  <si>
    <t>MIM GLOBAL INVESTMENT DOO</t>
  </si>
  <si>
    <t>mt:s Telekom Srbija</t>
  </si>
  <si>
    <t>Orion telekom doo</t>
  </si>
  <si>
    <t>Papirdol d.o.o.</t>
  </si>
  <si>
    <t>Perla DOO Požarevac</t>
  </si>
  <si>
    <t>Razvigor</t>
  </si>
  <si>
    <t>Serbiabroadband-SBB Solutions</t>
  </si>
  <si>
    <t>Tehnomarket</t>
  </si>
  <si>
    <t>Tip Top perionica</t>
  </si>
  <si>
    <t>TNT TEAM Knjigovodstvena agencija</t>
  </si>
  <si>
    <t>Zavod za javno zdravlje Požarevac</t>
  </si>
  <si>
    <t>SCHILLER DOO</t>
  </si>
  <si>
    <t>JKP ViK</t>
  </si>
  <si>
    <t>Profil STR</t>
  </si>
  <si>
    <t>Mobident</t>
  </si>
  <si>
    <t>Institut Karajović</t>
  </si>
  <si>
    <t>6171550931</t>
  </si>
  <si>
    <t>137/2025</t>
  </si>
  <si>
    <t>169/2025</t>
  </si>
  <si>
    <t>TEKO5633/1/2025/501</t>
  </si>
  <si>
    <t>9005993867</t>
  </si>
  <si>
    <t>9005995230</t>
  </si>
  <si>
    <t>9006020871</t>
  </si>
  <si>
    <t>9006016202</t>
  </si>
  <si>
    <t>OG2/2025-842</t>
  </si>
  <si>
    <t>OG2/2025-843</t>
  </si>
  <si>
    <t>25-40-0234</t>
  </si>
  <si>
    <t>25-40-0233</t>
  </si>
  <si>
    <t>R-129/2025</t>
  </si>
  <si>
    <t>R-128/2025</t>
  </si>
  <si>
    <t>R-131/2025</t>
  </si>
  <si>
    <t>R-130/2025</t>
  </si>
  <si>
    <t>FA-411-0/25</t>
  </si>
  <si>
    <t>FA-385-0/25</t>
  </si>
  <si>
    <t>2702251</t>
  </si>
  <si>
    <t>25-RN011000012</t>
  </si>
  <si>
    <t>5213-2025-TU-0072</t>
  </si>
  <si>
    <t>390625</t>
  </si>
  <si>
    <t>390425</t>
  </si>
  <si>
    <t>390525</t>
  </si>
  <si>
    <t>390725</t>
  </si>
  <si>
    <t>465525</t>
  </si>
  <si>
    <t>465625</t>
  </si>
  <si>
    <t>465425</t>
  </si>
  <si>
    <t>25-3023-003190</t>
  </si>
  <si>
    <t>25-3023-003460</t>
  </si>
  <si>
    <t>25-3023-003775</t>
  </si>
  <si>
    <t>25-3023-003969</t>
  </si>
  <si>
    <t>25-3023-003997</t>
  </si>
  <si>
    <t>25-3023-004103</t>
  </si>
  <si>
    <t>25-3023-004188</t>
  </si>
  <si>
    <t>250002100690</t>
  </si>
  <si>
    <t>136/2025</t>
  </si>
  <si>
    <t>138/2025</t>
  </si>
  <si>
    <t>00.250000121</t>
  </si>
  <si>
    <t>757-004567</t>
  </si>
  <si>
    <t>755-010046</t>
  </si>
  <si>
    <t>25-F03-0011</t>
  </si>
  <si>
    <t>52-281-012-1159002</t>
  </si>
  <si>
    <t>96-281-065-1159001</t>
  </si>
  <si>
    <t>07-281-062-1159000</t>
  </si>
  <si>
    <t>UGF0228/25-1183</t>
  </si>
  <si>
    <t>2500325</t>
  </si>
  <si>
    <t>2500173</t>
  </si>
  <si>
    <t>25-F02-00101</t>
  </si>
  <si>
    <t>23-25</t>
  </si>
  <si>
    <t>9086151876</t>
  </si>
  <si>
    <t>9086074254</t>
  </si>
  <si>
    <t>9086363462</t>
  </si>
  <si>
    <t>IF25-0109</t>
  </si>
  <si>
    <t>IF25-0113</t>
  </si>
  <si>
    <t>IF25-0082</t>
  </si>
  <si>
    <t>4/25</t>
  </si>
  <si>
    <t>IF25-0056</t>
  </si>
  <si>
    <t>185/99-835-70-2025</t>
  </si>
  <si>
    <t>25-RN002000163</t>
  </si>
  <si>
    <t>25-RN002000128</t>
  </si>
  <si>
    <t>19-1-128873-08202106</t>
  </si>
  <si>
    <t>68-PO1-1-207/2025</t>
  </si>
  <si>
    <t>28/25</t>
  </si>
  <si>
    <t>27/25</t>
  </si>
  <si>
    <t>26/25</t>
  </si>
  <si>
    <t>29/25</t>
  </si>
  <si>
    <t>25-194-3</t>
  </si>
  <si>
    <t>UKUPNO MEDICINSKI KISEONIK- PO TREBOVANJU</t>
  </si>
  <si>
    <t>UKUPNO SANITETSKI MATERIJAL- PO TREBOVANJU</t>
  </si>
  <si>
    <t>UKUPNO ENERGENTI- PO TREBOVANJU</t>
  </si>
  <si>
    <t>UKUPNO MATERIJALNI TROŠKOVI - PO TREBOVANJU</t>
  </si>
  <si>
    <t xml:space="preserve">UKUPNO MATERIJALNI TROŠKOVI </t>
  </si>
  <si>
    <t>UKUPNO MATERIJALNI- ZUBNO -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</si>
</sst>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Border="1"/>
    <xf numFmtId="167" fontId="7" fillId="0" borderId="1" xfId="2" applyNumberFormat="1" applyFont="1" applyBorder="1"/>
    <xf numFmtId="49" fontId="7" fillId="0" borderId="1" xfId="2" applyNumberFormat="1" applyBorder="1"/>
    <xf numFmtId="167" fontId="9" fillId="0" borderId="1" xfId="2" applyNumberFormat="1" applyFont="1" applyBorder="1"/>
    <xf numFmtId="4" fontId="8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167" fontId="7" fillId="0" borderId="1" xfId="2" applyNumberFormat="1" applyBorder="1"/>
    <xf numFmtId="167" fontId="11" fillId="0" borderId="1" xfId="2" applyNumberFormat="1" applyFont="1" applyFill="1" applyBorder="1"/>
    <xf numFmtId="167" fontId="11" fillId="0" borderId="1" xfId="2" applyNumberFormat="1" applyFont="1" applyBorder="1"/>
    <xf numFmtId="4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tabSelected="1" topLeftCell="B1" zoomScaleNormal="100" workbookViewId="0">
      <selection activeCell="E143" sqref="E14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45769</v>
      </c>
      <c r="H12" s="12">
        <v>1440951.89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45769</v>
      </c>
      <c r="H13" s="1">
        <f>H14+H30-H38-H53</f>
        <v>305236.9299999997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45769</v>
      </c>
      <c r="H14" s="2">
        <f>SUM(H15:H29)</f>
        <v>4765079.37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14575.44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53136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1649175.11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</f>
        <v>2981549.5900000003</v>
      </c>
      <c r="I25" s="25"/>
      <c r="J25" s="9"/>
      <c r="K25" s="9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</f>
        <v>66643.229999999967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45769</v>
      </c>
      <c r="H30" s="2">
        <f>H31+H32+H33+H34+H36+H37+H35</f>
        <v>158734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</f>
        <v>144040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33</v>
      </c>
      <c r="C37" s="30"/>
      <c r="D37" s="30"/>
      <c r="E37" s="30"/>
      <c r="F37" s="31"/>
      <c r="G37" s="19"/>
      <c r="H37" s="8">
        <f>3518+11176</f>
        <v>14694</v>
      </c>
      <c r="I37" s="9"/>
      <c r="J37" s="9"/>
    </row>
    <row r="38" spans="2:12" x14ac:dyDescent="0.25">
      <c r="B38" s="33" t="s">
        <v>22</v>
      </c>
      <c r="C38" s="34"/>
      <c r="D38" s="34"/>
      <c r="E38" s="34"/>
      <c r="F38" s="35"/>
      <c r="G38" s="20">
        <v>45769</v>
      </c>
      <c r="H38" s="3">
        <f>SUM(H39:H52)</f>
        <v>4491276.4400000004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14575.44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53136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1649175.11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2654160.35+120229.54</f>
        <v>2774389.89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33" t="s">
        <v>23</v>
      </c>
      <c r="C53" s="34"/>
      <c r="D53" s="34"/>
      <c r="E53" s="34"/>
      <c r="F53" s="35"/>
      <c r="G53" s="20">
        <v>45769</v>
      </c>
      <c r="H53" s="3">
        <f>SUM(H54:H59)</f>
        <v>127300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127300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39" t="s">
        <v>24</v>
      </c>
      <c r="C60" s="40"/>
      <c r="D60" s="40"/>
      <c r="E60" s="40"/>
      <c r="F60" s="41"/>
      <c r="G60" s="21">
        <v>45769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</f>
        <v>1135714.9600000002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1440951.89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32</v>
      </c>
      <c r="C64" s="32"/>
      <c r="D64" s="32"/>
      <c r="E64" s="13"/>
      <c r="F64" s="13"/>
      <c r="G64" s="7"/>
      <c r="H64" s="11"/>
      <c r="I64" s="9"/>
      <c r="J64" s="9"/>
      <c r="K64" s="6"/>
    </row>
    <row r="66" spans="2:4" x14ac:dyDescent="0.25">
      <c r="B66" s="55" t="s">
        <v>34</v>
      </c>
      <c r="C66" s="58">
        <v>14575.44</v>
      </c>
      <c r="D66" s="59" t="s">
        <v>66</v>
      </c>
    </row>
    <row r="67" spans="2:4" x14ac:dyDescent="0.25">
      <c r="B67" s="67" t="s">
        <v>134</v>
      </c>
      <c r="C67" s="60">
        <f>SUM(C66)</f>
        <v>14575.44</v>
      </c>
      <c r="D67" s="59"/>
    </row>
    <row r="68" spans="2:4" x14ac:dyDescent="0.25">
      <c r="B68" s="55" t="s">
        <v>35</v>
      </c>
      <c r="C68" s="58">
        <v>8856</v>
      </c>
      <c r="D68" s="59" t="s">
        <v>67</v>
      </c>
    </row>
    <row r="69" spans="2:4" x14ac:dyDescent="0.25">
      <c r="B69" s="55" t="s">
        <v>35</v>
      </c>
      <c r="C69" s="58">
        <v>44280</v>
      </c>
      <c r="D69" s="59" t="s">
        <v>68</v>
      </c>
    </row>
    <row r="70" spans="2:4" x14ac:dyDescent="0.25">
      <c r="B70" s="67" t="s">
        <v>135</v>
      </c>
      <c r="C70" s="60">
        <f>SUM(C68:C69)</f>
        <v>53136</v>
      </c>
      <c r="D70" s="59"/>
    </row>
    <row r="71" spans="2:4" x14ac:dyDescent="0.25">
      <c r="B71" s="55" t="s">
        <v>36</v>
      </c>
      <c r="C71" s="58">
        <v>28795.17</v>
      </c>
      <c r="D71" s="59" t="s">
        <v>69</v>
      </c>
    </row>
    <row r="72" spans="2:4" x14ac:dyDescent="0.25">
      <c r="B72" s="55" t="s">
        <v>37</v>
      </c>
      <c r="C72" s="58">
        <v>501949.41</v>
      </c>
      <c r="D72" s="59" t="s">
        <v>70</v>
      </c>
    </row>
    <row r="73" spans="2:4" x14ac:dyDescent="0.25">
      <c r="B73" s="55" t="s">
        <v>37</v>
      </c>
      <c r="C73" s="58">
        <v>24338.1</v>
      </c>
      <c r="D73" s="59" t="s">
        <v>71</v>
      </c>
    </row>
    <row r="74" spans="2:4" x14ac:dyDescent="0.25">
      <c r="B74" s="55" t="s">
        <v>37</v>
      </c>
      <c r="C74" s="58">
        <v>21691.32</v>
      </c>
      <c r="D74" s="59" t="s">
        <v>72</v>
      </c>
    </row>
    <row r="75" spans="2:4" x14ac:dyDescent="0.25">
      <c r="B75" s="55" t="s">
        <v>37</v>
      </c>
      <c r="C75" s="58">
        <v>515438.73</v>
      </c>
      <c r="D75" s="59" t="s">
        <v>73</v>
      </c>
    </row>
    <row r="76" spans="2:4" x14ac:dyDescent="0.25">
      <c r="B76" s="55" t="s">
        <v>38</v>
      </c>
      <c r="C76" s="58">
        <v>369188.82</v>
      </c>
      <c r="D76" s="59" t="s">
        <v>74</v>
      </c>
    </row>
    <row r="77" spans="2:4" x14ac:dyDescent="0.25">
      <c r="B77" s="55" t="s">
        <v>38</v>
      </c>
      <c r="C77" s="58">
        <v>187773.56</v>
      </c>
      <c r="D77" s="59" t="s">
        <v>75</v>
      </c>
    </row>
    <row r="78" spans="2:4" x14ac:dyDescent="0.25">
      <c r="B78" s="67" t="s">
        <v>136</v>
      </c>
      <c r="C78" s="60">
        <f>SUM(C71:C77)</f>
        <v>1649175.11</v>
      </c>
      <c r="D78" s="59"/>
    </row>
    <row r="79" spans="2:4" x14ac:dyDescent="0.25">
      <c r="B79" s="56" t="s">
        <v>39</v>
      </c>
      <c r="C79" s="61">
        <v>3917.24</v>
      </c>
      <c r="D79" s="56" t="s">
        <v>76</v>
      </c>
    </row>
    <row r="80" spans="2:4" x14ac:dyDescent="0.25">
      <c r="B80" s="56" t="s">
        <v>39</v>
      </c>
      <c r="C80" s="61">
        <v>3917.24</v>
      </c>
      <c r="D80" s="56" t="s">
        <v>77</v>
      </c>
    </row>
    <row r="81" spans="2:4" x14ac:dyDescent="0.25">
      <c r="B81" s="56" t="s">
        <v>40</v>
      </c>
      <c r="C81" s="61">
        <v>76560</v>
      </c>
      <c r="D81" s="56" t="s">
        <v>78</v>
      </c>
    </row>
    <row r="82" spans="2:4" x14ac:dyDescent="0.25">
      <c r="B82" s="56" t="s">
        <v>40</v>
      </c>
      <c r="C82" s="61">
        <v>11700</v>
      </c>
      <c r="D82" s="56" t="s">
        <v>79</v>
      </c>
    </row>
    <row r="83" spans="2:4" x14ac:dyDescent="0.25">
      <c r="B83" s="56" t="s">
        <v>40</v>
      </c>
      <c r="C83" s="61">
        <v>6250</v>
      </c>
      <c r="D83" s="56" t="s">
        <v>80</v>
      </c>
    </row>
    <row r="84" spans="2:4" x14ac:dyDescent="0.25">
      <c r="B84" s="56" t="s">
        <v>40</v>
      </c>
      <c r="C84" s="61">
        <v>109900</v>
      </c>
      <c r="D84" s="56" t="s">
        <v>81</v>
      </c>
    </row>
    <row r="85" spans="2:4" x14ac:dyDescent="0.25">
      <c r="B85" s="56" t="s">
        <v>41</v>
      </c>
      <c r="C85" s="61">
        <v>730</v>
      </c>
      <c r="D85" s="56" t="s">
        <v>82</v>
      </c>
    </row>
    <row r="86" spans="2:4" x14ac:dyDescent="0.25">
      <c r="B86" s="56" t="s">
        <v>41</v>
      </c>
      <c r="C86" s="61">
        <v>920</v>
      </c>
      <c r="D86" s="56" t="s">
        <v>83</v>
      </c>
    </row>
    <row r="87" spans="2:4" x14ac:dyDescent="0.25">
      <c r="B87" s="56" t="s">
        <v>42</v>
      </c>
      <c r="C87" s="61">
        <v>35879.980000000003</v>
      </c>
      <c r="D87" s="56" t="s">
        <v>84</v>
      </c>
    </row>
    <row r="88" spans="2:4" x14ac:dyDescent="0.25">
      <c r="B88" s="56" t="s">
        <v>43</v>
      </c>
      <c r="C88" s="61">
        <v>6160</v>
      </c>
      <c r="D88" s="56" t="s">
        <v>85</v>
      </c>
    </row>
    <row r="89" spans="2:4" x14ac:dyDescent="0.25">
      <c r="B89" s="56" t="s">
        <v>44</v>
      </c>
      <c r="C89" s="61">
        <v>210000</v>
      </c>
      <c r="D89" s="56" t="s">
        <v>86</v>
      </c>
    </row>
    <row r="90" spans="2:4" x14ac:dyDescent="0.25">
      <c r="B90" s="56" t="s">
        <v>45</v>
      </c>
      <c r="C90" s="61">
        <v>70092</v>
      </c>
      <c r="D90" s="56" t="s">
        <v>87</v>
      </c>
    </row>
    <row r="91" spans="2:4" x14ac:dyDescent="0.25">
      <c r="B91" s="56" t="s">
        <v>45</v>
      </c>
      <c r="C91" s="61">
        <v>70741</v>
      </c>
      <c r="D91" s="56" t="s">
        <v>88</v>
      </c>
    </row>
    <row r="92" spans="2:4" x14ac:dyDescent="0.25">
      <c r="B92" s="56" t="s">
        <v>45</v>
      </c>
      <c r="C92" s="61">
        <v>42834</v>
      </c>
      <c r="D92" s="56" t="s">
        <v>89</v>
      </c>
    </row>
    <row r="93" spans="2:4" x14ac:dyDescent="0.25">
      <c r="B93" s="56" t="s">
        <v>45</v>
      </c>
      <c r="C93" s="61">
        <v>532.17999999999995</v>
      </c>
      <c r="D93" s="56" t="s">
        <v>90</v>
      </c>
    </row>
    <row r="94" spans="2:4" x14ac:dyDescent="0.25">
      <c r="B94" s="56" t="s">
        <v>45</v>
      </c>
      <c r="C94" s="61">
        <v>16562.48</v>
      </c>
      <c r="D94" s="56" t="s">
        <v>91</v>
      </c>
    </row>
    <row r="95" spans="2:4" x14ac:dyDescent="0.25">
      <c r="B95" s="56" t="s">
        <v>45</v>
      </c>
      <c r="C95" s="61">
        <v>895.62</v>
      </c>
      <c r="D95" s="56" t="s">
        <v>92</v>
      </c>
    </row>
    <row r="96" spans="2:4" x14ac:dyDescent="0.25">
      <c r="B96" s="56" t="s">
        <v>45</v>
      </c>
      <c r="C96" s="61">
        <v>350.46</v>
      </c>
      <c r="D96" s="56" t="s">
        <v>93</v>
      </c>
    </row>
    <row r="97" spans="2:4" x14ac:dyDescent="0.25">
      <c r="B97" s="56" t="s">
        <v>46</v>
      </c>
      <c r="C97" s="61">
        <v>28252.04</v>
      </c>
      <c r="D97" s="56" t="s">
        <v>94</v>
      </c>
    </row>
    <row r="98" spans="2:4" x14ac:dyDescent="0.25">
      <c r="B98" s="56" t="s">
        <v>46</v>
      </c>
      <c r="C98" s="61">
        <v>8307.7199999999993</v>
      </c>
      <c r="D98" s="56" t="s">
        <v>95</v>
      </c>
    </row>
    <row r="99" spans="2:4" x14ac:dyDescent="0.25">
      <c r="B99" s="56" t="s">
        <v>46</v>
      </c>
      <c r="C99" s="61">
        <v>2324.4299999999998</v>
      </c>
      <c r="D99" s="56" t="s">
        <v>96</v>
      </c>
    </row>
    <row r="100" spans="2:4" x14ac:dyDescent="0.25">
      <c r="B100" s="56" t="s">
        <v>46</v>
      </c>
      <c r="C100" s="61">
        <v>41963.75</v>
      </c>
      <c r="D100" s="56" t="s">
        <v>97</v>
      </c>
    </row>
    <row r="101" spans="2:4" x14ac:dyDescent="0.25">
      <c r="B101" s="56" t="s">
        <v>46</v>
      </c>
      <c r="C101" s="61">
        <v>51686.6</v>
      </c>
      <c r="D101" s="56" t="s">
        <v>98</v>
      </c>
    </row>
    <row r="102" spans="2:4" x14ac:dyDescent="0.25">
      <c r="B102" s="56" t="s">
        <v>46</v>
      </c>
      <c r="C102" s="61">
        <v>330</v>
      </c>
      <c r="D102" s="56" t="s">
        <v>99</v>
      </c>
    </row>
    <row r="103" spans="2:4" x14ac:dyDescent="0.25">
      <c r="B103" s="56" t="s">
        <v>46</v>
      </c>
      <c r="C103" s="61">
        <v>85342.63</v>
      </c>
      <c r="D103" s="56" t="s">
        <v>100</v>
      </c>
    </row>
    <row r="104" spans="2:4" x14ac:dyDescent="0.25">
      <c r="B104" s="56" t="s">
        <v>47</v>
      </c>
      <c r="C104" s="61">
        <v>46697</v>
      </c>
      <c r="D104" s="56" t="s">
        <v>101</v>
      </c>
    </row>
    <row r="105" spans="2:4" x14ac:dyDescent="0.25">
      <c r="B105" s="56" t="s">
        <v>35</v>
      </c>
      <c r="C105" s="61">
        <v>9000</v>
      </c>
      <c r="D105" s="56" t="s">
        <v>102</v>
      </c>
    </row>
    <row r="106" spans="2:4" x14ac:dyDescent="0.25">
      <c r="B106" s="56" t="s">
        <v>35</v>
      </c>
      <c r="C106" s="61">
        <v>7920</v>
      </c>
      <c r="D106" s="56" t="s">
        <v>103</v>
      </c>
    </row>
    <row r="107" spans="2:4" x14ac:dyDescent="0.25">
      <c r="B107" s="56" t="s">
        <v>48</v>
      </c>
      <c r="C107" s="61">
        <v>448080</v>
      </c>
      <c r="D107" s="56" t="s">
        <v>104</v>
      </c>
    </row>
    <row r="108" spans="2:4" x14ac:dyDescent="0.25">
      <c r="B108" s="56" t="s">
        <v>49</v>
      </c>
      <c r="C108" s="61">
        <v>107000</v>
      </c>
      <c r="D108" s="56" t="s">
        <v>105</v>
      </c>
    </row>
    <row r="109" spans="2:4" x14ac:dyDescent="0.25">
      <c r="B109" s="56" t="s">
        <v>49</v>
      </c>
      <c r="C109" s="61">
        <v>180000</v>
      </c>
      <c r="D109" s="56" t="s">
        <v>106</v>
      </c>
    </row>
    <row r="110" spans="2:4" x14ac:dyDescent="0.25">
      <c r="B110" s="56" t="s">
        <v>50</v>
      </c>
      <c r="C110" s="61">
        <v>28224</v>
      </c>
      <c r="D110" s="56" t="s">
        <v>107</v>
      </c>
    </row>
    <row r="111" spans="2:4" x14ac:dyDescent="0.25">
      <c r="B111" s="56" t="s">
        <v>51</v>
      </c>
      <c r="C111" s="61">
        <v>6050</v>
      </c>
      <c r="D111" s="56" t="s">
        <v>108</v>
      </c>
    </row>
    <row r="112" spans="2:4" x14ac:dyDescent="0.25">
      <c r="B112" s="56" t="s">
        <v>51</v>
      </c>
      <c r="C112" s="61">
        <v>11394</v>
      </c>
      <c r="D112" s="56" t="s">
        <v>109</v>
      </c>
    </row>
    <row r="113" spans="2:4" x14ac:dyDescent="0.25">
      <c r="B113" s="56" t="s">
        <v>51</v>
      </c>
      <c r="C113" s="61">
        <v>171060.18</v>
      </c>
      <c r="D113" s="56" t="s">
        <v>110</v>
      </c>
    </row>
    <row r="114" spans="2:4" x14ac:dyDescent="0.25">
      <c r="B114" s="56" t="s">
        <v>52</v>
      </c>
      <c r="C114" s="61">
        <v>1798.8</v>
      </c>
      <c r="D114" s="56" t="s">
        <v>111</v>
      </c>
    </row>
    <row r="115" spans="2:4" x14ac:dyDescent="0.25">
      <c r="B115" s="56" t="s">
        <v>53</v>
      </c>
      <c r="C115" s="61">
        <v>160584</v>
      </c>
      <c r="D115" s="56" t="s">
        <v>112</v>
      </c>
    </row>
    <row r="116" spans="2:4" x14ac:dyDescent="0.25">
      <c r="B116" s="56" t="s">
        <v>53</v>
      </c>
      <c r="C116" s="61">
        <v>74610</v>
      </c>
      <c r="D116" s="56" t="s">
        <v>113</v>
      </c>
    </row>
    <row r="117" spans="2:4" x14ac:dyDescent="0.25">
      <c r="B117" s="56" t="s">
        <v>54</v>
      </c>
      <c r="C117" s="61">
        <v>990</v>
      </c>
      <c r="D117" s="56" t="s">
        <v>114</v>
      </c>
    </row>
    <row r="118" spans="2:4" x14ac:dyDescent="0.25">
      <c r="B118" s="56" t="s">
        <v>55</v>
      </c>
      <c r="C118" s="61">
        <v>8000</v>
      </c>
      <c r="D118" s="56" t="s">
        <v>115</v>
      </c>
    </row>
    <row r="119" spans="2:4" x14ac:dyDescent="0.25">
      <c r="B119" s="56" t="s">
        <v>56</v>
      </c>
      <c r="C119" s="61">
        <v>4758</v>
      </c>
      <c r="D119" s="56" t="s">
        <v>116</v>
      </c>
    </row>
    <row r="120" spans="2:4" x14ac:dyDescent="0.25">
      <c r="B120" s="56" t="s">
        <v>56</v>
      </c>
      <c r="C120" s="61">
        <v>2099</v>
      </c>
      <c r="D120" s="56" t="s">
        <v>117</v>
      </c>
    </row>
    <row r="121" spans="2:4" x14ac:dyDescent="0.25">
      <c r="B121" s="56" t="s">
        <v>56</v>
      </c>
      <c r="C121" s="61">
        <v>5838</v>
      </c>
      <c r="D121" s="56" t="s">
        <v>118</v>
      </c>
    </row>
    <row r="122" spans="2:4" x14ac:dyDescent="0.25">
      <c r="B122" s="56" t="s">
        <v>57</v>
      </c>
      <c r="C122" s="61">
        <v>18500</v>
      </c>
      <c r="D122" s="56" t="s">
        <v>119</v>
      </c>
    </row>
    <row r="123" spans="2:4" x14ac:dyDescent="0.25">
      <c r="B123" s="56" t="s">
        <v>57</v>
      </c>
      <c r="C123" s="61">
        <v>6300</v>
      </c>
      <c r="D123" s="56" t="s">
        <v>120</v>
      </c>
    </row>
    <row r="124" spans="2:4" x14ac:dyDescent="0.25">
      <c r="B124" s="56" t="s">
        <v>57</v>
      </c>
      <c r="C124" s="61">
        <v>6900</v>
      </c>
      <c r="D124" s="56" t="s">
        <v>121</v>
      </c>
    </row>
    <row r="125" spans="2:4" x14ac:dyDescent="0.25">
      <c r="B125" s="56" t="s">
        <v>58</v>
      </c>
      <c r="C125" s="61">
        <v>29958</v>
      </c>
      <c r="D125" s="56" t="s">
        <v>122</v>
      </c>
    </row>
    <row r="126" spans="2:4" x14ac:dyDescent="0.25">
      <c r="B126" s="56" t="s">
        <v>59</v>
      </c>
      <c r="C126" s="61">
        <v>15000</v>
      </c>
      <c r="D126" s="56" t="s">
        <v>123</v>
      </c>
    </row>
    <row r="127" spans="2:4" x14ac:dyDescent="0.25">
      <c r="B127" s="56" t="s">
        <v>60</v>
      </c>
      <c r="C127" s="61">
        <v>197500</v>
      </c>
      <c r="D127" s="56" t="s">
        <v>124</v>
      </c>
    </row>
    <row r="128" spans="2:4" x14ac:dyDescent="0.25">
      <c r="B128" s="56" t="s">
        <v>61</v>
      </c>
      <c r="C128" s="61">
        <v>20880</v>
      </c>
      <c r="D128" s="56" t="s">
        <v>125</v>
      </c>
    </row>
    <row r="129" spans="2:4" x14ac:dyDescent="0.25">
      <c r="B129" s="56" t="s">
        <v>61</v>
      </c>
      <c r="C129" s="61">
        <v>198870</v>
      </c>
      <c r="D129" s="56" t="s">
        <v>126</v>
      </c>
    </row>
    <row r="130" spans="2:4" x14ac:dyDescent="0.25">
      <c r="B130" s="67" t="s">
        <v>137</v>
      </c>
      <c r="C130" s="62">
        <f>SUM(C79:C129)</f>
        <v>2654160.35</v>
      </c>
      <c r="D130" s="57"/>
    </row>
    <row r="131" spans="2:4" x14ac:dyDescent="0.25">
      <c r="B131" s="55" t="s">
        <v>62</v>
      </c>
      <c r="C131" s="58">
        <v>60114.77</v>
      </c>
      <c r="D131" s="59" t="s">
        <v>127</v>
      </c>
    </row>
    <row r="132" spans="2:4" x14ac:dyDescent="0.25">
      <c r="B132" s="55" t="s">
        <v>62</v>
      </c>
      <c r="C132" s="58">
        <v>60114.77</v>
      </c>
      <c r="D132" s="59" t="s">
        <v>127</v>
      </c>
    </row>
    <row r="133" spans="2:4" x14ac:dyDescent="0.25">
      <c r="B133" s="67" t="s">
        <v>138</v>
      </c>
      <c r="C133" s="60">
        <f>SUM(C131:C132)</f>
        <v>120229.54</v>
      </c>
      <c r="D133" s="59"/>
    </row>
    <row r="134" spans="2:4" x14ac:dyDescent="0.25">
      <c r="B134" s="55" t="s">
        <v>63</v>
      </c>
      <c r="C134" s="58">
        <v>5040</v>
      </c>
      <c r="D134" s="59" t="s">
        <v>128</v>
      </c>
    </row>
    <row r="135" spans="2:4" x14ac:dyDescent="0.25">
      <c r="B135" s="55" t="s">
        <v>64</v>
      </c>
      <c r="C135" s="58">
        <v>18500</v>
      </c>
      <c r="D135" s="59" t="s">
        <v>129</v>
      </c>
    </row>
    <row r="136" spans="2:4" x14ac:dyDescent="0.25">
      <c r="B136" s="55" t="s">
        <v>64</v>
      </c>
      <c r="C136" s="63">
        <v>10250</v>
      </c>
      <c r="D136" s="59" t="s">
        <v>130</v>
      </c>
    </row>
    <row r="137" spans="2:4" x14ac:dyDescent="0.25">
      <c r="B137" s="55" t="s">
        <v>64</v>
      </c>
      <c r="C137" s="64">
        <v>14700</v>
      </c>
      <c r="D137" s="59" t="s">
        <v>131</v>
      </c>
    </row>
    <row r="138" spans="2:4" x14ac:dyDescent="0.25">
      <c r="B138" s="55" t="s">
        <v>64</v>
      </c>
      <c r="C138" s="64">
        <v>40350</v>
      </c>
      <c r="D138" s="59" t="s">
        <v>132</v>
      </c>
    </row>
    <row r="139" spans="2:4" x14ac:dyDescent="0.25">
      <c r="B139" s="55" t="s">
        <v>65</v>
      </c>
      <c r="C139" s="65">
        <v>38460</v>
      </c>
      <c r="D139" s="59" t="s">
        <v>133</v>
      </c>
    </row>
    <row r="140" spans="2:4" x14ac:dyDescent="0.25">
      <c r="B140" s="67" t="s">
        <v>139</v>
      </c>
      <c r="C140" s="66">
        <f>SUM(C134:C139)</f>
        <v>127300</v>
      </c>
      <c r="D140" s="59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2025-04-23T15:26:22Z</dcterms:modified>
  <cp:category/>
  <cp:contentStatus/>
</cp:coreProperties>
</file>